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workbookProtection lockStructure="1"/>
  <bookViews>
    <workbookView xWindow="0" yWindow="0" windowWidth="28800" windowHeight="11325"/>
  </bookViews>
  <sheets>
    <sheet name="Limita credit" sheetId="1" r:id="rId1"/>
    <sheet name="Limita venit" sheetId="2" r:id="rId2"/>
  </sheets>
  <externalReferences>
    <externalReference r:id="rId3"/>
  </externalReferences>
  <definedNames>
    <definedName name="exch">'[1]Dif Rata'!$F$4</definedName>
    <definedName name="nPers">'[1]Dif Rata'!$G$4</definedName>
    <definedName name="Yh">'[1]Dif Rata'!$H$4</definedName>
    <definedName name="Yl">'[1]Dif Rata'!$I$4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13" i="1"/>
  <c r="E9" i="2"/>
  <c r="E19" i="2" l="1"/>
  <c r="E21" i="2" s="1"/>
  <c r="E17" i="1" l="1"/>
  <c r="E19" i="1" s="1"/>
</calcChain>
</file>

<file path=xl/sharedStrings.xml><?xml version="1.0" encoding="utf-8"?>
<sst xmlns="http://schemas.openxmlformats.org/spreadsheetml/2006/main" count="20" uniqueCount="15">
  <si>
    <t>Termenul creditului (luni)</t>
  </si>
  <si>
    <t>Prima rata achitată din banii proprii Beneficiarului (cel puțin 10%)</t>
  </si>
  <si>
    <t>Suma creditului (lei)</t>
  </si>
  <si>
    <t>Venit net lunar (lei)</t>
  </si>
  <si>
    <t>Valoarea maximă a locuinței, reieșind din prima rata în mărime de 10%</t>
  </si>
  <si>
    <t>Estimarea costului locuinței, reieșind din venitul net</t>
  </si>
  <si>
    <t>Estimarea venitului net minim pentru procurarea locuinței în valoare de …</t>
  </si>
  <si>
    <t>Valoarea locuinței (lei)</t>
  </si>
  <si>
    <t>Plata lunară (lei)</t>
  </si>
  <si>
    <t>Rata maximă dobânzii anuale</t>
  </si>
  <si>
    <t>Venitul net minim lunar (lei)</t>
  </si>
  <si>
    <t>Rata maxima dobânzii anuale</t>
  </si>
  <si>
    <t xml:space="preserve">Rata de referință pentru Program </t>
  </si>
  <si>
    <t>Marja Băncii (maximum 3%)</t>
  </si>
  <si>
    <t xml:space="preserve">Comisionul de garantare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</si>
</sst>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l_e_i_-;\-* #,##0.00\ _l_e_i_-;_-* &quot;-&quot;??\ _l_e_i_-;_-@_-"/>
    <numFmt numFmtId="165" formatCode="#,##0.00\ &quot;L&quot;;[Red]\-#,##0.00\ &quot;L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165" fontId="0" fillId="2" borderId="0" xfId="0" applyNumberFormat="1" applyFill="1"/>
    <xf numFmtId="9" fontId="0" fillId="2" borderId="0" xfId="1" applyFont="1" applyFill="1"/>
    <xf numFmtId="0" fontId="0" fillId="2" borderId="1" xfId="0" applyFill="1" applyBorder="1"/>
    <xf numFmtId="0" fontId="0" fillId="2" borderId="2" xfId="0" applyFill="1" applyBorder="1"/>
    <xf numFmtId="9" fontId="0" fillId="2" borderId="3" xfId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2" xfId="0" applyFont="1" applyFill="1" applyBorder="1"/>
    <xf numFmtId="10" fontId="3" fillId="2" borderId="0" xfId="0" applyNumberFormat="1" applyFont="1" applyFill="1"/>
    <xf numFmtId="0" fontId="3" fillId="2" borderId="0" xfId="0" applyFont="1" applyFill="1"/>
    <xf numFmtId="0" fontId="0" fillId="2" borderId="2" xfId="0" applyFill="1" applyBorder="1" applyAlignment="1">
      <alignment wrapText="1"/>
    </xf>
    <xf numFmtId="164" fontId="0" fillId="2" borderId="3" xfId="0" applyNumberFormat="1" applyFill="1" applyBorder="1" applyProtection="1">
      <protection locked="0"/>
    </xf>
    <xf numFmtId="164" fontId="3" fillId="2" borderId="0" xfId="0" applyNumberFormat="1" applyFont="1" applyFill="1"/>
    <xf numFmtId="164" fontId="3" fillId="2" borderId="2" xfId="0" applyNumberFormat="1" applyFont="1" applyFill="1" applyBorder="1"/>
    <xf numFmtId="164" fontId="3" fillId="2" borderId="1" xfId="0" applyNumberFormat="1" applyFont="1" applyFill="1" applyBorder="1"/>
    <xf numFmtId="0" fontId="4" fillId="2" borderId="0" xfId="0" applyFont="1" applyFill="1"/>
    <xf numFmtId="10" fontId="4" fillId="2" borderId="0" xfId="1" applyNumberFormat="1" applyFont="1" applyFill="1"/>
    <xf numFmtId="0" fontId="0" fillId="2" borderId="0" xfId="0" applyFill="1" applyBorder="1" applyProtection="1">
      <protection locked="0"/>
    </xf>
    <xf numFmtId="0" fontId="5" fillId="2" borderId="0" xfId="0" applyFont="1" applyFill="1"/>
    <xf numFmtId="10" fontId="5" fillId="2" borderId="0" xfId="1" applyNumberFormat="1" applyFont="1" applyFill="1"/>
    <xf numFmtId="10" fontId="5" fillId="2" borderId="3" xfId="1" applyNumberFormat="1" applyFont="1" applyFill="1" applyBorder="1" applyProtection="1">
      <protection locked="0"/>
    </xf>
    <xf numFmtId="0" fontId="2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Min%20Fin/Projects/Prima%20Casa/prima%20casa%20plata%20luna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 DAE"/>
      <sheetName val="Dif Rata"/>
      <sheetName val="Sheet2"/>
      <sheetName val="Datele pe apartamente prelimina"/>
      <sheetName val="Limita credit"/>
    </sheetNames>
    <sheetDataSet>
      <sheetData sheetId="0"/>
      <sheetData sheetId="1">
        <row r="4">
          <cell r="F4">
            <v>20</v>
          </cell>
          <cell r="G4">
            <v>300</v>
          </cell>
          <cell r="H4">
            <v>0.09</v>
          </cell>
          <cell r="I4">
            <v>6.9999999999999993E-2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20"/>
  <sheetViews>
    <sheetView tabSelected="1" zoomScale="190" zoomScaleNormal="190" workbookViewId="0">
      <selection activeCell="E15" sqref="E15"/>
    </sheetView>
  </sheetViews>
  <sheetFormatPr defaultColWidth="8.7109375" defaultRowHeight="15" x14ac:dyDescent="0.25"/>
  <cols>
    <col min="1" max="2" width="8.7109375" style="1"/>
    <col min="3" max="3" width="31.42578125" style="1" customWidth="1"/>
    <col min="4" max="4" width="8.7109375" style="1"/>
    <col min="5" max="5" width="16.7109375" style="1" customWidth="1"/>
    <col min="6" max="16384" width="8.7109375" style="1"/>
  </cols>
  <sheetData>
    <row r="4" spans="3:5" ht="15.75" x14ac:dyDescent="0.25">
      <c r="C4" s="22" t="s">
        <v>5</v>
      </c>
      <c r="D4" s="22"/>
      <c r="E4" s="22"/>
    </row>
    <row r="6" spans="3:5" ht="15.75" thickBot="1" x14ac:dyDescent="0.3"/>
    <row r="7" spans="3:5" ht="15.75" thickBot="1" x14ac:dyDescent="0.3">
      <c r="C7" s="1" t="s">
        <v>3</v>
      </c>
      <c r="E7" s="12">
        <v>5000</v>
      </c>
    </row>
    <row r="8" spans="3:5" ht="7.5" customHeight="1" x14ac:dyDescent="0.25"/>
    <row r="9" spans="3:5" s="19" customFormat="1" ht="12" thickBot="1" x14ac:dyDescent="0.25">
      <c r="C9" s="19" t="s">
        <v>12</v>
      </c>
      <c r="E9" s="20">
        <v>4.82E-2</v>
      </c>
    </row>
    <row r="10" spans="3:5" s="19" customFormat="1" ht="12" thickBot="1" x14ac:dyDescent="0.25">
      <c r="C10" s="19" t="s">
        <v>13</v>
      </c>
      <c r="E10" s="21">
        <v>0.03</v>
      </c>
    </row>
    <row r="11" spans="3:5" s="19" customFormat="1" ht="11.25" x14ac:dyDescent="0.2">
      <c r="C11" s="19" t="s">
        <v>14</v>
      </c>
      <c r="E11" s="20">
        <v>2.5000000000000001E-3</v>
      </c>
    </row>
    <row r="12" spans="3:5" s="16" customFormat="1" ht="12" x14ac:dyDescent="0.2">
      <c r="E12" s="17"/>
    </row>
    <row r="13" spans="3:5" x14ac:dyDescent="0.25">
      <c r="C13" s="1" t="s">
        <v>11</v>
      </c>
      <c r="E13" s="9">
        <f>SUM(E9:E11)</f>
        <v>8.0699999999999994E-2</v>
      </c>
    </row>
    <row r="14" spans="3:5" ht="7.5" customHeight="1" thickBot="1" x14ac:dyDescent="0.3"/>
    <row r="15" spans="3:5" ht="15.75" thickBot="1" x14ac:dyDescent="0.3">
      <c r="C15" s="1" t="s">
        <v>0</v>
      </c>
      <c r="E15" s="7">
        <v>300</v>
      </c>
    </row>
    <row r="16" spans="3:5" ht="7.5" customHeight="1" x14ac:dyDescent="0.25"/>
    <row r="17" spans="3:5" x14ac:dyDescent="0.25">
      <c r="C17" s="1" t="s">
        <v>2</v>
      </c>
      <c r="E17" s="13">
        <f>-PV(E13/12,E15,E7/2)</f>
        <v>321974.46080322826</v>
      </c>
    </row>
    <row r="18" spans="3:5" ht="7.5" customHeight="1" x14ac:dyDescent="0.25"/>
    <row r="19" spans="3:5" ht="47.25" customHeight="1" thickBot="1" x14ac:dyDescent="0.3">
      <c r="C19" s="11" t="s">
        <v>4</v>
      </c>
      <c r="D19" s="5"/>
      <c r="E19" s="14">
        <f>E17/0.9</f>
        <v>357749.40089247585</v>
      </c>
    </row>
    <row r="20" spans="3:5" ht="15.75" thickTop="1" x14ac:dyDescent="0.25"/>
  </sheetData>
  <sheetProtection sheet="1" objects="1" scenarios="1" selectLockedCells="1"/>
  <mergeCells count="1">
    <mergeCell ref="C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22"/>
  <sheetViews>
    <sheetView zoomScale="205" zoomScaleNormal="205" workbookViewId="0">
      <selection activeCell="E14" sqref="E14"/>
    </sheetView>
  </sheetViews>
  <sheetFormatPr defaultColWidth="8.7109375" defaultRowHeight="15" x14ac:dyDescent="0.25"/>
  <cols>
    <col min="1" max="1" width="4.5703125" style="1" customWidth="1"/>
    <col min="2" max="2" width="4.7109375" style="1" customWidth="1"/>
    <col min="3" max="3" width="55.85546875" style="1" bestFit="1" customWidth="1"/>
    <col min="4" max="4" width="5.140625" style="1" customWidth="1"/>
    <col min="5" max="5" width="16.5703125" style="1" customWidth="1"/>
    <col min="6" max="16384" width="8.7109375" style="1"/>
  </cols>
  <sheetData>
    <row r="2" spans="3:5" ht="15.75" x14ac:dyDescent="0.25">
      <c r="C2" s="22" t="s">
        <v>6</v>
      </c>
      <c r="D2" s="22"/>
      <c r="E2" s="22"/>
    </row>
    <row r="4" spans="3:5" ht="15.75" thickBot="1" x14ac:dyDescent="0.3"/>
    <row r="5" spans="3:5" ht="15.75" thickBot="1" x14ac:dyDescent="0.3">
      <c r="C5" s="1" t="s">
        <v>7</v>
      </c>
      <c r="E5" s="12">
        <v>1000000</v>
      </c>
    </row>
    <row r="6" spans="3:5" ht="7.5" customHeight="1" thickBot="1" x14ac:dyDescent="0.3">
      <c r="E6" s="2"/>
    </row>
    <row r="7" spans="3:5" ht="15.75" thickBot="1" x14ac:dyDescent="0.3">
      <c r="C7" s="1" t="s">
        <v>1</v>
      </c>
      <c r="E7" s="6">
        <v>0.1</v>
      </c>
    </row>
    <row r="8" spans="3:5" ht="7.5" customHeight="1" x14ac:dyDescent="0.25">
      <c r="E8" s="3"/>
    </row>
    <row r="9" spans="3:5" x14ac:dyDescent="0.25">
      <c r="C9" s="1" t="s">
        <v>2</v>
      </c>
      <c r="E9" s="13">
        <f>E5*(1-E7)</f>
        <v>900000</v>
      </c>
    </row>
    <row r="10" spans="3:5" ht="7.5" customHeight="1" thickBot="1" x14ac:dyDescent="0.3"/>
    <row r="11" spans="3:5" ht="15.75" thickBot="1" x14ac:dyDescent="0.3">
      <c r="C11" s="1" t="s">
        <v>0</v>
      </c>
      <c r="E11" s="7">
        <v>300</v>
      </c>
    </row>
    <row r="12" spans="3:5" x14ac:dyDescent="0.25">
      <c r="E12" s="18"/>
    </row>
    <row r="13" spans="3:5" s="19" customFormat="1" ht="12" thickBot="1" x14ac:dyDescent="0.25">
      <c r="C13" s="19" t="s">
        <v>12</v>
      </c>
      <c r="E13" s="20">
        <v>4.82E-2</v>
      </c>
    </row>
    <row r="14" spans="3:5" s="19" customFormat="1" ht="12" thickBot="1" x14ac:dyDescent="0.25">
      <c r="C14" s="19" t="s">
        <v>13</v>
      </c>
      <c r="E14" s="21">
        <v>0.03</v>
      </c>
    </row>
    <row r="15" spans="3:5" s="19" customFormat="1" ht="11.25" x14ac:dyDescent="0.2">
      <c r="C15" s="19" t="s">
        <v>14</v>
      </c>
      <c r="E15" s="20">
        <v>2.5000000000000001E-3</v>
      </c>
    </row>
    <row r="16" spans="3:5" ht="7.5" customHeight="1" x14ac:dyDescent="0.25"/>
    <row r="17" spans="3:5" x14ac:dyDescent="0.25">
      <c r="C17" s="1" t="s">
        <v>9</v>
      </c>
      <c r="E17" s="9">
        <f>SUM(E13:E15)</f>
        <v>8.0699999999999994E-2</v>
      </c>
    </row>
    <row r="18" spans="3:5" ht="7.5" customHeight="1" x14ac:dyDescent="0.25">
      <c r="E18" s="10"/>
    </row>
    <row r="19" spans="3:5" ht="15.75" thickBot="1" x14ac:dyDescent="0.3">
      <c r="C19" s="4" t="s">
        <v>8</v>
      </c>
      <c r="D19" s="4"/>
      <c r="E19" s="15">
        <f>-PMT(E17/12,E11,E9)</f>
        <v>6988.1318983715382</v>
      </c>
    </row>
    <row r="20" spans="3:5" ht="7.5" customHeight="1" x14ac:dyDescent="0.25"/>
    <row r="21" spans="3:5" ht="15.75" thickBot="1" x14ac:dyDescent="0.3">
      <c r="C21" s="8" t="s">
        <v>10</v>
      </c>
      <c r="D21" s="8"/>
      <c r="E21" s="14">
        <f>E19*2</f>
        <v>13976.263796743076</v>
      </c>
    </row>
    <row r="22" spans="3:5" ht="15.75" thickTop="1" x14ac:dyDescent="0.25"/>
  </sheetData>
  <sheetProtection sheet="1" objects="1" scenarios="1" selectLockedCells="1"/>
  <mergeCells count="1">
    <mergeCell ref="C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Limita credit</vt:lpstr>
      <vt:lpstr>Limita venit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Octavian Armasu</dc:creator>
  <cp:lastModifiedBy>Windows User</cp:lastModifiedBy>
  <dcterms:created xsi:type="dcterms:W3CDTF">2018-03-20T09:16:15Z</dcterms:created>
  <dcterms:modified xsi:type="dcterms:W3CDTF">2018-07-06T12:16:34Z</dcterms:modified>
</cp:coreProperties>
</file>